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Graph1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<sst xmlns="http://schemas.openxmlformats.org/spreadsheetml/2006/main" count="22" uniqueCount="21">
  <si>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DEPENSES</t>
  </si>
  <si>
    <t>011 Charges à caractères général</t>
  </si>
  <si>
    <t>012 Charges de personnel</t>
  </si>
  <si>
    <t>65   Autres charges de gestion courantes</t>
  </si>
  <si>
    <t>66   Charges financières</t>
  </si>
  <si>
    <t>Dépenses de l'exercice</t>
  </si>
  <si>
    <t>RECETTES</t>
  </si>
  <si>
    <t xml:space="preserve">70   Produits des services des domaines et ventes </t>
  </si>
  <si>
    <t>73    Impôts et taxes</t>
  </si>
  <si>
    <t>74   Dotations, subventions et participations</t>
  </si>
  <si>
    <t>75   Autres produits de gestion courante</t>
  </si>
  <si>
    <t>Recettes de l'exercice</t>
  </si>
  <si>
    <t>EXCEDENT DE CLOTURE</t>
  </si>
  <si>
    <t>72   Travaux en régie</t>
  </si>
  <si>
    <t>Dépenses</t>
  </si>
  <si>
    <t>Recettes</t>
  </si>
  <si>
    <t>Virement section d'investissement</t>
  </si>
  <si>
    <t>002  Excédent reporté</t>
  </si>
  <si>
    <t xml:space="preserve">       Autres charges </t>
  </si>
  <si>
    <t xml:space="preserve">       Produits divers</t>
  </si>
  <si>
    <t>BP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</si>
</sst>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"/>
    <numFmt numFmtId="165" formatCode="_-* #,##0.00\ _F_-;\-* #,##0.00\ _F_-;_-* &quot;-&quot;??\ _F_-;_-@_-"/>
    <numFmt numFmtId="166" formatCode="#,##0\ &quot;€&quot;"/>
    <numFmt numFmtId="167" formatCode="#,##0.00\ &quot;€&quot;"/>
  </numFmts>
  <fonts count="42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33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33" borderId="16" xfId="0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2" fillId="33" borderId="12" xfId="0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BUDGET PRIMITIF 2015
SECTION DE FONCTIONNEMENT
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97"/>
          <c:w val="0.97875"/>
          <c:h val="0.87775"/>
        </c:manualLayout>
      </c:layout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Charges générales
25,27 %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Produits et ventes
2,78 %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Feuil1!$E$4:$E$5</c:f>
              <c:numCache>
                <c:ptCount val="2"/>
                <c:pt idx="0">
                  <c:v>558900</c:v>
                </c:pt>
                <c:pt idx="1">
                  <c:v>61500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Charges de personnel
43,09 %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Travaux en régie
1,36 %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Feuil1!$F$4:$F$5</c:f>
              <c:numCache>
                <c:ptCount val="2"/>
                <c:pt idx="0">
                  <c:v>953200</c:v>
                </c:pt>
                <c:pt idx="1">
                  <c:v>30000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charges de gestion
9,58 %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Impôts et Taxes
59,77 %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Feuil1!$G$4:$G$5</c:f>
              <c:numCache>
                <c:ptCount val="2"/>
                <c:pt idx="0">
                  <c:v>212000</c:v>
                </c:pt>
                <c:pt idx="1">
                  <c:v>1322110</c:v>
                </c:pt>
              </c:numCache>
            </c:numRef>
          </c:val>
          <c:shape val="cylinder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Charges financières
3,79 %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Dotations, participations
20,06 %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Feuil1!$H$4:$H$5</c:f>
              <c:numCache>
                <c:ptCount val="2"/>
                <c:pt idx="0">
                  <c:v>83800</c:v>
                </c:pt>
                <c:pt idx="1">
                  <c:v>443720</c:v>
                </c:pt>
              </c:numCache>
            </c:numRef>
          </c:val>
          <c:shape val="cylinder"/>
        </c:ser>
        <c:ser>
          <c:idx val="4"/>
          <c:order val="4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charges
0,19 %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produits de gestion
0,45 %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Feuil1!$I$4:$I$5</c:f>
              <c:numCache>
                <c:ptCount val="2"/>
                <c:pt idx="0">
                  <c:v>4100</c:v>
                </c:pt>
                <c:pt idx="1">
                  <c:v>10000</c:v>
                </c:pt>
              </c:numCache>
            </c:numRef>
          </c:val>
          <c:shape val="cylinder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Virement à la section
d'investissement
 18,08 %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Remb. sur rémunérations + Divers
1,81%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Feuil1!$J$4:$J$5</c:f>
              <c:numCache>
                <c:ptCount val="2"/>
                <c:pt idx="0">
                  <c:v>400000</c:v>
                </c:pt>
                <c:pt idx="1">
                  <c:v>40100</c:v>
                </c:pt>
              </c:numCache>
            </c:numRef>
          </c:val>
          <c:shape val="cylinder"/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Excédent 2014 reporté
13,77 %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Feuil1!$K$4:$K$5</c:f>
              <c:numCache>
                <c:ptCount val="2"/>
                <c:pt idx="1">
                  <c:v>304570</c:v>
                </c:pt>
              </c:numCache>
            </c:numRef>
          </c:val>
          <c:shape val="cylinder"/>
        </c:ser>
        <c:overlap val="100"/>
        <c:shape val="cylinder"/>
        <c:axId val="54835941"/>
        <c:axId val="23761422"/>
      </c:bar3DChart>
      <c:catAx>
        <c:axId val="54835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DEPENSES : 2.212.000 €                                                             RECETTES : 2.212.000 €</a:t>
                </a:r>
              </a:p>
            </c:rich>
          </c:tx>
          <c:layout>
            <c:manualLayout>
              <c:xMode val="factor"/>
              <c:yMode val="factor"/>
              <c:x val="0.06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761422"/>
        <c:crosses val="autoZero"/>
        <c:auto val="0"/>
        <c:lblOffset val="100"/>
        <c:tickLblSkip val="1"/>
        <c:noMultiLvlLbl val="0"/>
      </c:catAx>
      <c:valAx>
        <c:axId val="23761422"/>
        <c:scaling>
          <c:orientation val="minMax"/>
        </c:scaling>
        <c:axPos val="l"/>
        <c:delete val="1"/>
        <c:majorTickMark val="out"/>
        <c:minorTickMark val="none"/>
        <c:tickLblPos val="nextTo"/>
        <c:crossAx val="548359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87401575" right="0.787401575" top="0.984251969" bottom="0.984251969" header="0.4921259845" footer="0.4921259845"/>
  <pageSetup horizontalDpi="2400" verticalDpi="2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0.18875</cdr:x>
      <cdr:y>0.2545</cdr:y>
    </cdr:from>
    <cdr:to>
      <cdr:x>0.30225</cdr:x>
      <cdr:y>0.31775</cdr:y>
    </cdr:to>
    <cdr:sp>
      <cdr:nvSpPr>
        <cdr:cNvPr id="1" name="Line 1"/>
        <cdr:cNvSpPr>
          <a:spLocks/>
        </cdr:cNvSpPr>
      </cdr:nvSpPr>
      <cdr:spPr>
        <a:xfrm>
          <a:off x="1733550" y="1457325"/>
          <a:ext cx="1047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0.33</cdr:y>
    </cdr:from>
    <cdr:to>
      <cdr:x>0.30025</cdr:x>
      <cdr:y>0.34825</cdr:y>
    </cdr:to>
    <cdr:sp>
      <cdr:nvSpPr>
        <cdr:cNvPr id="2" name="Line 2"/>
        <cdr:cNvSpPr>
          <a:spLocks/>
        </cdr:cNvSpPr>
      </cdr:nvSpPr>
      <cdr:spPr>
        <a:xfrm flipV="1">
          <a:off x="1866900" y="1895475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</cdr:x>
      <cdr:y>0.38775</cdr:y>
    </cdr:from>
    <cdr:to>
      <cdr:x>0.29625</cdr:x>
      <cdr:y>0.4335</cdr:y>
    </cdr:to>
    <cdr:sp>
      <cdr:nvSpPr>
        <cdr:cNvPr id="3" name="Line 3"/>
        <cdr:cNvSpPr>
          <a:spLocks/>
        </cdr:cNvSpPr>
      </cdr:nvSpPr>
      <cdr:spPr>
        <a:xfrm flipV="1">
          <a:off x="2019300" y="2228850"/>
          <a:ext cx="704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0.21325</cdr:x>
      <cdr:y>0.5055</cdr:y>
    </cdr:from>
    <cdr:to>
      <cdr:x>0.29725</cdr:x>
      <cdr:y>0.546</cdr:y>
    </cdr:to>
    <cdr:sp>
      <cdr:nvSpPr>
        <cdr:cNvPr id="4" name="Line 4"/>
        <cdr:cNvSpPr>
          <a:spLocks/>
        </cdr:cNvSpPr>
      </cdr:nvSpPr>
      <cdr:spPr>
        <a:xfrm flipV="1">
          <a:off x="1952625" y="2905125"/>
          <a:ext cx="771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0.21125</cdr:x>
      <cdr:y>0.73725</cdr:y>
    </cdr:from>
    <cdr:to>
      <cdr:x>0.29625</cdr:x>
      <cdr:y>0.74425</cdr:y>
    </cdr:to>
    <cdr:sp>
      <cdr:nvSpPr>
        <cdr:cNvPr id="5" name="Line 5"/>
        <cdr:cNvSpPr>
          <a:spLocks/>
        </cdr:cNvSpPr>
      </cdr:nvSpPr>
      <cdr:spPr>
        <a:xfrm>
          <a:off x="1943100" y="4238625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0.70725</cdr:x>
      <cdr:y>0.1465</cdr:y>
    </cdr:from>
    <cdr:to>
      <cdr:x>0.7815</cdr:x>
      <cdr:y>0.229</cdr:y>
    </cdr:to>
    <cdr:sp>
      <cdr:nvSpPr>
        <cdr:cNvPr id="6" name="Line 6"/>
        <cdr:cNvSpPr>
          <a:spLocks/>
        </cdr:cNvSpPr>
      </cdr:nvSpPr>
      <cdr:spPr>
        <a:xfrm flipH="1">
          <a:off x="6505575" y="838200"/>
          <a:ext cx="685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0.6895</cdr:x>
      <cdr:y>0.265</cdr:y>
    </cdr:from>
    <cdr:to>
      <cdr:x>0.77475</cdr:x>
      <cdr:y>0.28775</cdr:y>
    </cdr:to>
    <cdr:sp>
      <cdr:nvSpPr>
        <cdr:cNvPr id="7" name="Line 7"/>
        <cdr:cNvSpPr>
          <a:spLocks/>
        </cdr:cNvSpPr>
      </cdr:nvSpPr>
      <cdr:spPr>
        <a:xfrm flipH="1">
          <a:off x="6343650" y="1524000"/>
          <a:ext cx="781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0.2965</cdr:y>
    </cdr:from>
    <cdr:to>
      <cdr:x>0.77675</cdr:x>
      <cdr:y>0.3475</cdr:y>
    </cdr:to>
    <cdr:sp>
      <cdr:nvSpPr>
        <cdr:cNvPr id="8" name="Line 8"/>
        <cdr:cNvSpPr>
          <a:spLocks/>
        </cdr:cNvSpPr>
      </cdr:nvSpPr>
      <cdr:spPr>
        <a:xfrm flipH="1" flipV="1">
          <a:off x="6362700" y="1704975"/>
          <a:ext cx="771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0.372</cdr:y>
    </cdr:from>
    <cdr:to>
      <cdr:x>0.7815</cdr:x>
      <cdr:y>0.416</cdr:y>
    </cdr:to>
    <cdr:sp>
      <cdr:nvSpPr>
        <cdr:cNvPr id="9" name="Line 9"/>
        <cdr:cNvSpPr>
          <a:spLocks/>
        </cdr:cNvSpPr>
      </cdr:nvSpPr>
      <cdr:spPr>
        <a:xfrm flipH="1" flipV="1">
          <a:off x="6372225" y="2133600"/>
          <a:ext cx="809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0.70225</cdr:x>
      <cdr:y>0.566</cdr:y>
    </cdr:from>
    <cdr:to>
      <cdr:x>0.7855</cdr:x>
      <cdr:y>0.582</cdr:y>
    </cdr:to>
    <cdr:sp>
      <cdr:nvSpPr>
        <cdr:cNvPr id="10" name="Line 10"/>
        <cdr:cNvSpPr>
          <a:spLocks/>
        </cdr:cNvSpPr>
      </cdr:nvSpPr>
      <cdr:spPr>
        <a:xfrm flipH="1">
          <a:off x="6457950" y="3248025"/>
          <a:ext cx="762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0.73725</cdr:y>
    </cdr:from>
    <cdr:to>
      <cdr:x>0.7845</cdr:x>
      <cdr:y>0.8075</cdr:y>
    </cdr:to>
    <cdr:sp>
      <cdr:nvSpPr>
        <cdr:cNvPr id="11" name="Line 11"/>
        <cdr:cNvSpPr>
          <a:spLocks/>
        </cdr:cNvSpPr>
      </cdr:nvSpPr>
      <cdr:spPr>
        <a:xfrm flipH="1">
          <a:off x="6372225" y="4238625"/>
          <a:ext cx="838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0.70725</cdr:x>
      <cdr:y>0.818</cdr:y>
    </cdr:from>
    <cdr:to>
      <cdr:x>0.7885</cdr:x>
      <cdr:y>0.825</cdr:y>
    </cdr:to>
    <cdr:sp>
      <cdr:nvSpPr>
        <cdr:cNvPr id="12" name="Line 12"/>
        <cdr:cNvSpPr>
          <a:spLocks/>
        </cdr:cNvSpPr>
      </cdr:nvSpPr>
      <cdr:spPr>
        <a:xfrm flipH="1" flipV="1">
          <a:off x="6505575" y="470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0.20825</cdr:x>
      <cdr:y>0.15425</cdr:y>
    </cdr:from>
    <cdr:to>
      <cdr:x>0.30125</cdr:x>
      <cdr:y>0.27625</cdr:y>
    </cdr:to>
    <cdr:sp>
      <cdr:nvSpPr>
        <cdr:cNvPr id="13" name="Line 14"/>
        <cdr:cNvSpPr>
          <a:spLocks/>
        </cdr:cNvSpPr>
      </cdr:nvSpPr>
      <cdr:spPr>
        <a:xfrm>
          <a:off x="1914525" y="885825"/>
          <a:ext cx="8572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54.8515625" style="0" customWidth="1"/>
    <col min="2" max="2" width="16.8515625" style="0" customWidth="1"/>
    <col min="3" max="3" width="15.421875" style="0" bestFit="1" customWidth="1"/>
    <col min="4" max="4" width="12.7109375" style="0" customWidth="1"/>
    <col min="5" max="5" width="12.8515625" style="0" customWidth="1"/>
    <col min="6" max="6" width="12.421875" style="0" customWidth="1"/>
    <col min="7" max="7" width="14.28125" style="0" customWidth="1"/>
    <col min="8" max="8" width="13.28125" style="0" customWidth="1"/>
    <col min="9" max="9" width="14.57421875" style="0" bestFit="1" customWidth="1"/>
    <col min="10" max="11" width="12.7109375" style="0" bestFit="1" customWidth="1"/>
    <col min="12" max="12" width="14.57421875" style="0" bestFit="1" customWidth="1"/>
  </cols>
  <sheetData>
    <row r="1" spans="1:2" ht="15.75" thickBot="1">
      <c r="A1" s="15" t="s">
        <v>0</v>
      </c>
      <c r="B1" s="16" t="s">
        <v>20</v>
      </c>
    </row>
    <row r="2" spans="1:3" s="2" customFormat="1" ht="15.75">
      <c r="A2" s="1" t="s">
        <v>1</v>
      </c>
      <c r="B2" s="19">
        <v>558900</v>
      </c>
      <c r="C2" s="25">
        <f aca="true" t="shared" si="0" ref="C2:C7">B2/$B$21</f>
        <v>0.25266726943942136</v>
      </c>
    </row>
    <row r="3" spans="1:3" s="2" customFormat="1" ht="15.75">
      <c r="A3" s="3" t="s">
        <v>2</v>
      </c>
      <c r="B3" s="21">
        <v>953200</v>
      </c>
      <c r="C3" s="25">
        <f t="shared" si="0"/>
        <v>0.4309222423146474</v>
      </c>
    </row>
    <row r="4" spans="1:12" s="2" customFormat="1" ht="15.75">
      <c r="A4" s="26" t="s">
        <v>3</v>
      </c>
      <c r="B4" s="21">
        <v>212000</v>
      </c>
      <c r="C4" s="25">
        <f t="shared" si="0"/>
        <v>0.09584086799276673</v>
      </c>
      <c r="D4" s="2" t="s">
        <v>14</v>
      </c>
      <c r="E4" s="19">
        <f>B2</f>
        <v>558900</v>
      </c>
      <c r="F4" s="21">
        <f>B3</f>
        <v>953200</v>
      </c>
      <c r="G4" s="21">
        <f>B4</f>
        <v>212000</v>
      </c>
      <c r="H4" s="19">
        <f>B5</f>
        <v>83800</v>
      </c>
      <c r="I4" s="22">
        <f>B6</f>
        <v>4100</v>
      </c>
      <c r="J4" s="22">
        <f>B7</f>
        <v>400000</v>
      </c>
      <c r="L4" s="22">
        <f>SUM(E4:K4)</f>
        <v>2212000</v>
      </c>
    </row>
    <row r="5" spans="1:12" s="2" customFormat="1" ht="15.75">
      <c r="A5" s="1" t="s">
        <v>4</v>
      </c>
      <c r="B5" s="24">
        <v>83800</v>
      </c>
      <c r="C5" s="25">
        <f t="shared" si="0"/>
        <v>0.03788426763110307</v>
      </c>
      <c r="D5" s="2" t="s">
        <v>15</v>
      </c>
      <c r="E5" s="19">
        <f>B14</f>
        <v>61500</v>
      </c>
      <c r="F5" s="21">
        <f>B15</f>
        <v>30000</v>
      </c>
      <c r="G5" s="21">
        <f>B16</f>
        <v>1322110</v>
      </c>
      <c r="H5" s="21">
        <f>B17</f>
        <v>443720</v>
      </c>
      <c r="I5" s="21">
        <f>B18</f>
        <v>10000</v>
      </c>
      <c r="J5" s="21">
        <f>B19</f>
        <v>40100</v>
      </c>
      <c r="K5" s="23">
        <f>B20</f>
        <v>304570</v>
      </c>
      <c r="L5" s="22">
        <f>SUM(E5:K5)</f>
        <v>2212000</v>
      </c>
    </row>
    <row r="6" spans="1:12" s="2" customFormat="1" ht="15.75">
      <c r="A6" s="26" t="s">
        <v>18</v>
      </c>
      <c r="B6" s="21">
        <v>4100</v>
      </c>
      <c r="C6" s="25">
        <f t="shared" si="0"/>
        <v>0.0018535262206148281</v>
      </c>
      <c r="E6" s="23"/>
      <c r="F6" s="23"/>
      <c r="G6" s="23"/>
      <c r="H6" s="23"/>
      <c r="I6" s="23"/>
      <c r="J6" s="23"/>
      <c r="K6" s="23"/>
      <c r="L6" s="22"/>
    </row>
    <row r="7" spans="1:12" s="2" customFormat="1" ht="16.5" thickBot="1">
      <c r="A7" s="4" t="s">
        <v>16</v>
      </c>
      <c r="B7" s="19">
        <v>400000</v>
      </c>
      <c r="C7" s="25">
        <f t="shared" si="0"/>
        <v>0.18083182640144665</v>
      </c>
      <c r="E7" s="23"/>
      <c r="F7" s="23"/>
      <c r="G7" s="23"/>
      <c r="H7" s="23"/>
      <c r="I7" s="23"/>
      <c r="J7" s="23"/>
      <c r="K7" s="23"/>
      <c r="L7" s="22"/>
    </row>
    <row r="8" spans="1:3" s="6" customFormat="1" ht="19.5" thickBot="1">
      <c r="A8" s="5" t="s">
        <v>5</v>
      </c>
      <c r="B8" s="18">
        <f>SUM(B2:B7)</f>
        <v>2212000</v>
      </c>
      <c r="C8" s="25">
        <f>SUM(C2:C7)</f>
        <v>1</v>
      </c>
    </row>
    <row r="12" ht="13.5" thickBot="1"/>
    <row r="13" spans="1:2" s="7" customFormat="1" ht="15.75" thickBot="1">
      <c r="A13" s="17" t="s">
        <v>6</v>
      </c>
      <c r="B13" s="16" t="s">
        <v>20</v>
      </c>
    </row>
    <row r="14" spans="1:3" s="2" customFormat="1" ht="15.75">
      <c r="A14" s="8" t="s">
        <v>7</v>
      </c>
      <c r="B14" s="19">
        <v>61500</v>
      </c>
      <c r="C14" s="25">
        <f aca="true" t="shared" si="1" ref="C14:C20">B14/$B$21</f>
        <v>0.027802893309222424</v>
      </c>
    </row>
    <row r="15" spans="1:3" s="2" customFormat="1" ht="15.75">
      <c r="A15" s="9" t="s">
        <v>13</v>
      </c>
      <c r="B15" s="21">
        <v>30000</v>
      </c>
      <c r="C15" s="25">
        <f t="shared" si="1"/>
        <v>0.013562386980108499</v>
      </c>
    </row>
    <row r="16" spans="1:3" s="2" customFormat="1" ht="15.75">
      <c r="A16" s="10" t="s">
        <v>8</v>
      </c>
      <c r="B16" s="21">
        <v>1322110</v>
      </c>
      <c r="C16" s="25">
        <f t="shared" si="1"/>
        <v>0.5976989150090416</v>
      </c>
    </row>
    <row r="17" spans="1:3" s="2" customFormat="1" ht="15.75">
      <c r="A17" s="9" t="s">
        <v>9</v>
      </c>
      <c r="B17" s="21">
        <v>443720</v>
      </c>
      <c r="C17" s="25">
        <f t="shared" si="1"/>
        <v>0.20059674502712477</v>
      </c>
    </row>
    <row r="18" spans="1:3" s="2" customFormat="1" ht="15.75">
      <c r="A18" s="10" t="s">
        <v>10</v>
      </c>
      <c r="B18" s="21">
        <v>10000</v>
      </c>
      <c r="C18" s="25">
        <f t="shared" si="1"/>
        <v>0.0045207956600361665</v>
      </c>
    </row>
    <row r="19" spans="1:3" s="2" customFormat="1" ht="15.75">
      <c r="A19" s="9" t="s">
        <v>19</v>
      </c>
      <c r="B19" s="21">
        <v>40100</v>
      </c>
      <c r="C19" s="25">
        <f t="shared" si="1"/>
        <v>0.018128390596745026</v>
      </c>
    </row>
    <row r="20" spans="1:3" s="2" customFormat="1" ht="16.5" thickBot="1">
      <c r="A20" s="10" t="s">
        <v>17</v>
      </c>
      <c r="B20" s="21">
        <v>304570</v>
      </c>
      <c r="C20" s="25">
        <f t="shared" si="1"/>
        <v>0.13768987341772151</v>
      </c>
    </row>
    <row r="21" spans="1:3" ht="19.5" thickBot="1">
      <c r="A21" s="11" t="s">
        <v>11</v>
      </c>
      <c r="B21" s="20">
        <f>SUM(B14:B20)</f>
        <v>2212000</v>
      </c>
      <c r="C21" s="25">
        <f>SUM(C14:C20)</f>
        <v>1</v>
      </c>
    </row>
    <row r="22" ht="12.75">
      <c r="B22" s="12"/>
    </row>
    <row r="23" ht="13.5" thickBot="1">
      <c r="B23" s="12"/>
    </row>
    <row r="24" spans="1:3" s="2" customFormat="1" ht="16.5" thickBot="1">
      <c r="A24" s="13" t="s">
        <v>12</v>
      </c>
      <c r="B24" s="14">
        <f>B21-B8</f>
        <v>0</v>
      </c>
      <c r="C24" s="25">
        <f>B24/$B$21</f>
        <v>0</v>
      </c>
    </row>
    <row r="25" s="2" customFormat="1" ht="15.75"/>
    <row r="26" s="2" customFormat="1" ht="15.75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Port-dgs</dc:creator>
  <cp:keywords/>
  <dc:description/>
  <cp:lastModifiedBy>Dgs</cp:lastModifiedBy>
  <cp:lastPrinted>2015-06-22T07:19:41Z</cp:lastPrinted>
  <dcterms:created xsi:type="dcterms:W3CDTF">2007-03-23T15:02:06Z</dcterms:created>
  <dcterms:modified xsi:type="dcterms:W3CDTF">2015-06-22T07:25:29Z</dcterms:modified>
  <cp:category/>
  <cp:version/>
  <cp:contentType/>
  <cp:contentStatus/>
</cp:coreProperties>
</file>